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D\Speaking Engagements\Divorce Attorney Seminars\Dividing Hybrid Property 2-26-16\"/>
    </mc:Choice>
  </mc:AlternateContent>
  <bookViews>
    <workbookView xWindow="0" yWindow="72" windowWidth="15180" windowHeight="781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0" i="1" l="1"/>
  <c r="C13" i="1" l="1"/>
  <c r="C20" i="1" s="1"/>
  <c r="I21" i="1"/>
  <c r="C23" i="1"/>
  <c r="G23" i="1" s="1"/>
  <c r="C24" i="1"/>
  <c r="J24" i="1" s="1"/>
  <c r="E23" i="1" l="1"/>
  <c r="I23" i="1"/>
  <c r="I25" i="1" s="1"/>
  <c r="F24" i="1"/>
  <c r="H24" i="1"/>
  <c r="C25" i="1"/>
  <c r="C21" i="1"/>
  <c r="G21" i="1" s="1"/>
  <c r="G25" i="1" l="1"/>
  <c r="J21" i="1"/>
  <c r="J25" i="1" s="1"/>
  <c r="E21" i="1"/>
  <c r="E25" i="1" s="1"/>
  <c r="F21" i="1" l="1"/>
  <c r="F25" i="1" s="1"/>
  <c r="F28" i="1" s="1"/>
  <c r="H21" i="1"/>
  <c r="H25" i="1" s="1"/>
  <c r="J28" i="1"/>
  <c r="I28" i="1"/>
  <c r="E28" i="1" l="1"/>
  <c r="H28" i="1"/>
  <c r="G28" i="1"/>
</calcChain>
</file>

<file path=xl/sharedStrings.xml><?xml version="1.0" encoding="utf-8"?>
<sst xmlns="http://schemas.openxmlformats.org/spreadsheetml/2006/main" count="35" uniqueCount="26">
  <si>
    <t>Purchase Price =</t>
  </si>
  <si>
    <t>Down Payment =</t>
  </si>
  <si>
    <t xml:space="preserve">   Marital</t>
  </si>
  <si>
    <t>Purchase Mortgage</t>
  </si>
  <si>
    <t>Marital Mort Paydown</t>
  </si>
  <si>
    <t>Non-Marital Mort Paydown</t>
  </si>
  <si>
    <t>Purchase and Paydown</t>
  </si>
  <si>
    <t>Valuation Date</t>
  </si>
  <si>
    <t>Equity</t>
  </si>
  <si>
    <t xml:space="preserve">   Separate Wife</t>
  </si>
  <si>
    <t xml:space="preserve">   Wife</t>
  </si>
  <si>
    <t>Brandenburg</t>
  </si>
  <si>
    <t>Keeling</t>
  </si>
  <si>
    <t>Wickham/Gillingham</t>
  </si>
  <si>
    <t>Wife</t>
  </si>
  <si>
    <t>Marital</t>
  </si>
  <si>
    <t>W</t>
  </si>
  <si>
    <t>H</t>
  </si>
  <si>
    <t>Post Separation Paydown</t>
  </si>
  <si>
    <t>House Price at Valuation</t>
  </si>
  <si>
    <t>Mortgage Balance</t>
  </si>
  <si>
    <t>Profit on House</t>
  </si>
  <si>
    <t>Assume Marital Split 50/50</t>
  </si>
  <si>
    <t>Paid-In Investment</t>
  </si>
  <si>
    <t>Marital Home Equity Classification Calculator</t>
  </si>
  <si>
    <t>Questions? Contact Gross Mendelsohn at 800.899.4623.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</si>
</sst>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6"/>
      <color rgb="FF0088CE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0" fontId="0" fillId="0" borderId="3" xfId="0" applyBorder="1"/>
    <xf numFmtId="0" fontId="0" fillId="0" borderId="0" xfId="0" applyAlignment="1"/>
    <xf numFmtId="0" fontId="0" fillId="0" borderId="0" xfId="0" applyBorder="1" applyAlignment="1">
      <alignment vertical="center"/>
    </xf>
    <xf numFmtId="164" fontId="0" fillId="0" borderId="5" xfId="1" applyNumberFormat="1" applyFont="1" applyBorder="1" applyProtection="1">
      <protection locked="0"/>
    </xf>
    <xf numFmtId="164" fontId="0" fillId="0" borderId="0" xfId="1" applyNumberFormat="1" applyFont="1" applyProtection="1">
      <protection locked="0"/>
    </xf>
    <xf numFmtId="164" fontId="0" fillId="0" borderId="6" xfId="1" applyNumberFormat="1" applyFont="1" applyBorder="1" applyProtection="1">
      <protection locked="0"/>
    </xf>
    <xf numFmtId="164" fontId="0" fillId="0" borderId="7" xfId="1" applyNumberFormat="1" applyFont="1" applyBorder="1" applyProtection="1">
      <protection locked="0"/>
    </xf>
    <xf numFmtId="164" fontId="0" fillId="0" borderId="8" xfId="1" applyNumberFormat="1" applyFont="1" applyBorder="1" applyProtection="1">
      <protection locked="0"/>
    </xf>
    <xf numFmtId="164" fontId="0" fillId="0" borderId="2" xfId="1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4" xfId="1" applyNumberFormat="1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3" xfId="0" applyNumberForma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66675</xdr:rowOff>
    </xdr:from>
    <xdr:to>
      <xdr:col>2</xdr:col>
      <xdr:colOff>390526</xdr:colOff>
      <xdr:row>3</xdr:row>
      <xdr:rowOff>79398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66675"/>
          <a:ext cx="2133600" cy="555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80" zoomScaleNormal="80" workbookViewId="0">
      <selection activeCell="G21" sqref="G21"/>
    </sheetView>
  </sheetViews>
  <sheetFormatPr defaultRowHeight="14.4" x14ac:dyDescent="0.3"/>
  <cols>
    <col min="2" max="2" width="17.109375" customWidth="1"/>
    <col min="3" max="3" width="12.5546875" bestFit="1" customWidth="1"/>
    <col min="4" max="4" width="11.5546875" bestFit="1" customWidth="1"/>
    <col min="5" max="5" width="11.6640625" customWidth="1"/>
    <col min="6" max="6" width="11.33203125" customWidth="1"/>
    <col min="7" max="7" width="11.109375" customWidth="1"/>
    <col min="8" max="8" width="11.33203125" customWidth="1"/>
    <col min="9" max="9" width="12" customWidth="1"/>
    <col min="10" max="10" width="12.5546875" bestFit="1" customWidth="1"/>
  </cols>
  <sheetData>
    <row r="1" spans="1:10" x14ac:dyDescent="0.3">
      <c r="A1" s="3"/>
      <c r="B1" s="3"/>
      <c r="C1" s="3"/>
    </row>
    <row r="2" spans="1:10" x14ac:dyDescent="0.3">
      <c r="A2" s="3"/>
      <c r="B2" s="3"/>
      <c r="C2" s="3"/>
    </row>
    <row r="3" spans="1:10" x14ac:dyDescent="0.3">
      <c r="A3" s="3"/>
      <c r="B3" s="3"/>
      <c r="C3" s="3"/>
    </row>
    <row r="6" spans="1:10" ht="21" x14ac:dyDescent="0.4">
      <c r="A6" s="29" t="s">
        <v>24</v>
      </c>
      <c r="B6" s="29"/>
      <c r="C6" s="29"/>
      <c r="D6" s="29"/>
      <c r="E6" s="29"/>
      <c r="F6" s="29"/>
      <c r="G6" s="29"/>
      <c r="H6" s="29"/>
      <c r="I6" s="29"/>
      <c r="J6" s="29"/>
    </row>
    <row r="8" spans="1:10" ht="15" thickBot="1" x14ac:dyDescent="0.35">
      <c r="A8" s="22" t="s">
        <v>6</v>
      </c>
      <c r="B8" s="23"/>
      <c r="C8" s="11"/>
      <c r="D8" s="11"/>
      <c r="E8" s="11"/>
      <c r="F8" s="11"/>
      <c r="G8" s="11"/>
      <c r="H8" s="11"/>
      <c r="I8" s="11"/>
      <c r="J8" s="11"/>
    </row>
    <row r="9" spans="1:10" ht="15" thickBot="1" x14ac:dyDescent="0.35">
      <c r="A9" s="11" t="s">
        <v>0</v>
      </c>
      <c r="B9" s="11"/>
      <c r="C9" s="5">
        <v>500000</v>
      </c>
      <c r="D9" s="6"/>
      <c r="E9" s="11"/>
      <c r="F9" s="11"/>
      <c r="G9" s="11"/>
      <c r="H9" s="11"/>
      <c r="I9" s="11"/>
      <c r="J9" s="11"/>
    </row>
    <row r="10" spans="1:10" ht="15" thickBot="1" x14ac:dyDescent="0.35">
      <c r="A10" s="11" t="s">
        <v>1</v>
      </c>
      <c r="B10" s="11"/>
      <c r="C10" s="6">
        <f>+D11+D12</f>
        <v>100000</v>
      </c>
      <c r="D10" s="6"/>
      <c r="E10" s="11"/>
      <c r="F10" s="11"/>
      <c r="G10" s="11"/>
      <c r="H10" s="11"/>
      <c r="I10" s="11"/>
      <c r="J10" s="11"/>
    </row>
    <row r="11" spans="1:10" x14ac:dyDescent="0.3">
      <c r="A11" s="11" t="s">
        <v>9</v>
      </c>
      <c r="B11" s="11"/>
      <c r="C11" s="6"/>
      <c r="D11" s="7">
        <v>50000</v>
      </c>
      <c r="E11" s="11"/>
      <c r="F11" s="11"/>
      <c r="G11" s="11"/>
      <c r="H11" s="11"/>
      <c r="I11" s="11"/>
      <c r="J11" s="11"/>
    </row>
    <row r="12" spans="1:10" ht="15" thickBot="1" x14ac:dyDescent="0.35">
      <c r="A12" s="11" t="s">
        <v>2</v>
      </c>
      <c r="B12" s="11"/>
      <c r="C12" s="6"/>
      <c r="D12" s="8">
        <v>50000</v>
      </c>
      <c r="E12" s="11"/>
      <c r="F12" s="11"/>
      <c r="G12" s="11"/>
      <c r="H12" s="11"/>
      <c r="I12" s="11"/>
      <c r="J12" s="11"/>
    </row>
    <row r="13" spans="1:10" ht="15" thickBot="1" x14ac:dyDescent="0.35">
      <c r="A13" s="11" t="s">
        <v>3</v>
      </c>
      <c r="B13" s="11"/>
      <c r="C13" s="6">
        <f>+C9-C10</f>
        <v>400000</v>
      </c>
      <c r="D13" s="6"/>
      <c r="E13" s="11"/>
      <c r="F13" s="11"/>
      <c r="G13" s="11"/>
      <c r="H13" s="11"/>
      <c r="I13" s="11"/>
      <c r="J13" s="11"/>
    </row>
    <row r="14" spans="1:10" x14ac:dyDescent="0.3">
      <c r="A14" s="11" t="s">
        <v>4</v>
      </c>
      <c r="B14" s="11"/>
      <c r="C14" s="7">
        <v>0</v>
      </c>
      <c r="D14" s="6"/>
      <c r="E14" s="11"/>
      <c r="F14" s="11"/>
      <c r="G14" s="11"/>
      <c r="H14" s="11"/>
      <c r="I14" s="11"/>
      <c r="J14" s="11"/>
    </row>
    <row r="15" spans="1:10" x14ac:dyDescent="0.3">
      <c r="A15" s="11" t="s">
        <v>5</v>
      </c>
      <c r="B15" s="11"/>
      <c r="C15" s="9">
        <v>0</v>
      </c>
      <c r="D15" s="6"/>
      <c r="E15" s="11"/>
      <c r="F15" s="24"/>
      <c r="G15" s="11"/>
      <c r="H15" s="11"/>
      <c r="I15" s="11"/>
      <c r="J15" s="11"/>
    </row>
    <row r="16" spans="1:10" ht="15" thickBot="1" x14ac:dyDescent="0.35">
      <c r="A16" s="11" t="s">
        <v>18</v>
      </c>
      <c r="B16" s="11"/>
      <c r="C16" s="8">
        <v>0</v>
      </c>
      <c r="D16" s="6"/>
      <c r="E16" s="11"/>
      <c r="F16" s="24"/>
      <c r="G16" s="11"/>
      <c r="H16" s="11"/>
      <c r="I16" s="11"/>
      <c r="J16" s="11"/>
    </row>
    <row r="17" spans="1:10" x14ac:dyDescent="0.3">
      <c r="A17" s="11"/>
      <c r="B17" s="11"/>
      <c r="C17" s="6"/>
      <c r="D17" s="6"/>
      <c r="E17" s="25" t="s">
        <v>11</v>
      </c>
      <c r="F17" s="12"/>
      <c r="G17" s="25" t="s">
        <v>12</v>
      </c>
      <c r="H17" s="12"/>
      <c r="I17" s="25" t="s">
        <v>13</v>
      </c>
      <c r="J17" s="11"/>
    </row>
    <row r="18" spans="1:10" ht="15" thickBot="1" x14ac:dyDescent="0.35">
      <c r="A18" s="22" t="s">
        <v>7</v>
      </c>
      <c r="B18" s="23"/>
      <c r="C18" s="6"/>
      <c r="D18" s="6"/>
      <c r="E18" s="11" t="s">
        <v>14</v>
      </c>
      <c r="F18" s="12" t="s">
        <v>15</v>
      </c>
      <c r="G18" s="11" t="s">
        <v>14</v>
      </c>
      <c r="H18" s="12" t="s">
        <v>15</v>
      </c>
      <c r="I18" s="11" t="s">
        <v>14</v>
      </c>
      <c r="J18" s="11" t="s">
        <v>15</v>
      </c>
    </row>
    <row r="19" spans="1:10" ht="15" thickBot="1" x14ac:dyDescent="0.35">
      <c r="A19" s="26" t="s">
        <v>19</v>
      </c>
      <c r="B19" s="11"/>
      <c r="C19" s="5">
        <v>800000</v>
      </c>
      <c r="D19" s="6"/>
      <c r="E19" s="11"/>
      <c r="F19" s="12"/>
      <c r="G19" s="11"/>
      <c r="H19" s="12"/>
      <c r="I19" s="11"/>
      <c r="J19" s="11"/>
    </row>
    <row r="20" spans="1:10" x14ac:dyDescent="0.3">
      <c r="A20" s="26" t="s">
        <v>20</v>
      </c>
      <c r="B20" s="11"/>
      <c r="C20" s="6">
        <f>+C13-C14-C15-C16</f>
        <v>400000</v>
      </c>
      <c r="D20" s="6"/>
      <c r="E20" s="11"/>
      <c r="F20" s="12"/>
      <c r="G20" s="11"/>
      <c r="H20" s="12"/>
      <c r="I20" s="11"/>
      <c r="J20" s="11"/>
    </row>
    <row r="21" spans="1:10" x14ac:dyDescent="0.3">
      <c r="A21" s="27" t="s">
        <v>8</v>
      </c>
      <c r="B21" s="28"/>
      <c r="C21" s="10">
        <f>+C19-C20</f>
        <v>400000</v>
      </c>
      <c r="D21" s="10"/>
      <c r="E21" s="13">
        <f>+C21*C23/(C23+C24)</f>
        <v>200000</v>
      </c>
      <c r="F21" s="14">
        <f>+C21-E21</f>
        <v>200000</v>
      </c>
      <c r="G21" s="10">
        <f>(+D11+C15+C16)/C9*C21</f>
        <v>40000</v>
      </c>
      <c r="H21" s="15">
        <f>+C21-G21</f>
        <v>360000</v>
      </c>
      <c r="I21" s="10">
        <f>(+D11+C15)/C9*C19+C16</f>
        <v>80000</v>
      </c>
      <c r="J21" s="13">
        <f>+C21-I21</f>
        <v>320000</v>
      </c>
    </row>
    <row r="22" spans="1:10" x14ac:dyDescent="0.3">
      <c r="A22" s="26" t="s">
        <v>23</v>
      </c>
      <c r="B22" s="11"/>
      <c r="C22" s="6"/>
      <c r="D22" s="6"/>
      <c r="E22" s="11"/>
      <c r="F22" s="12"/>
      <c r="G22" s="11"/>
      <c r="H22" s="16"/>
      <c r="I22" s="6"/>
      <c r="J22" s="11"/>
    </row>
    <row r="23" spans="1:10" x14ac:dyDescent="0.3">
      <c r="A23" s="26" t="s">
        <v>10</v>
      </c>
      <c r="B23" s="11"/>
      <c r="C23" s="6">
        <f>+D11+C15+C16</f>
        <v>50000</v>
      </c>
      <c r="D23" s="6"/>
      <c r="E23" s="17">
        <f>-C23</f>
        <v>-50000</v>
      </c>
      <c r="F23" s="12"/>
      <c r="G23" s="17">
        <f>-C23</f>
        <v>-50000</v>
      </c>
      <c r="H23" s="16"/>
      <c r="I23" s="6">
        <f>-C23</f>
        <v>-50000</v>
      </c>
      <c r="J23" s="11"/>
    </row>
    <row r="24" spans="1:10" x14ac:dyDescent="0.3">
      <c r="A24" s="26" t="s">
        <v>2</v>
      </c>
      <c r="B24" s="11"/>
      <c r="C24" s="6">
        <f>+D12+C14</f>
        <v>50000</v>
      </c>
      <c r="D24" s="6"/>
      <c r="E24" s="11"/>
      <c r="F24" s="18">
        <f>-C24</f>
        <v>-50000</v>
      </c>
      <c r="G24" s="11"/>
      <c r="H24" s="16">
        <f>-C24</f>
        <v>-50000</v>
      </c>
      <c r="I24" s="6"/>
      <c r="J24" s="17">
        <f>-C24</f>
        <v>-50000</v>
      </c>
    </row>
    <row r="25" spans="1:10" x14ac:dyDescent="0.3">
      <c r="A25" s="27" t="s">
        <v>21</v>
      </c>
      <c r="B25" s="28"/>
      <c r="C25" s="10">
        <f>+C19-C9</f>
        <v>300000</v>
      </c>
      <c r="D25" s="10"/>
      <c r="E25" s="13">
        <f>+E21+E23</f>
        <v>150000</v>
      </c>
      <c r="F25" s="14">
        <f>+F21+F24</f>
        <v>150000</v>
      </c>
      <c r="G25" s="13">
        <f>+G21+G23</f>
        <v>-10000</v>
      </c>
      <c r="H25" s="15">
        <f>+H21+H24</f>
        <v>310000</v>
      </c>
      <c r="I25" s="10">
        <f>+I21+I23</f>
        <v>30000</v>
      </c>
      <c r="J25" s="10">
        <f>+J21+J24</f>
        <v>270000</v>
      </c>
    </row>
    <row r="26" spans="1:10" x14ac:dyDescent="0.3">
      <c r="A26" s="26"/>
      <c r="B26" s="11"/>
      <c r="C26" s="6"/>
      <c r="D26" s="6"/>
      <c r="E26" s="17"/>
      <c r="F26" s="18"/>
      <c r="G26" s="11"/>
      <c r="H26" s="16"/>
      <c r="I26" s="6"/>
      <c r="J26" s="6"/>
    </row>
    <row r="27" spans="1:10" x14ac:dyDescent="0.3">
      <c r="A27" s="11"/>
      <c r="B27" s="11"/>
      <c r="C27" s="6"/>
      <c r="D27" s="6"/>
      <c r="E27" s="19" t="s">
        <v>16</v>
      </c>
      <c r="F27" s="20" t="s">
        <v>17</v>
      </c>
      <c r="G27" s="19" t="s">
        <v>16</v>
      </c>
      <c r="H27" s="20" t="s">
        <v>17</v>
      </c>
      <c r="I27" s="19" t="s">
        <v>16</v>
      </c>
      <c r="J27" s="19" t="s">
        <v>17</v>
      </c>
    </row>
    <row r="28" spans="1:10" x14ac:dyDescent="0.3">
      <c r="A28" s="11" t="s">
        <v>22</v>
      </c>
      <c r="B28" s="11"/>
      <c r="C28" s="6"/>
      <c r="D28" s="6"/>
      <c r="E28" s="21">
        <f>+E25+F25*0.5</f>
        <v>225000</v>
      </c>
      <c r="F28" s="16">
        <f>+F25/2</f>
        <v>75000</v>
      </c>
      <c r="G28" s="6">
        <f>+G25+H25*0.5</f>
        <v>145000</v>
      </c>
      <c r="H28" s="16">
        <f>+H25/2</f>
        <v>155000</v>
      </c>
      <c r="I28" s="6">
        <f>+I25+J25*0.5</f>
        <v>165000</v>
      </c>
      <c r="J28" s="6">
        <f>+J25/2</f>
        <v>135000</v>
      </c>
    </row>
    <row r="29" spans="1:10" x14ac:dyDescent="0.3">
      <c r="C29" s="1"/>
      <c r="D29" s="1"/>
      <c r="F29" s="2"/>
      <c r="H29" s="2"/>
      <c r="J29" s="1"/>
    </row>
    <row r="30" spans="1:10" x14ac:dyDescent="0.3">
      <c r="C30" s="1"/>
      <c r="D30" s="1"/>
    </row>
    <row r="32" spans="1:10" ht="25.8" customHeight="1" x14ac:dyDescent="0.3">
      <c r="A32" s="30" t="s">
        <v>25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x14ac:dyDescent="0.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3">
      <c r="A34" s="4"/>
      <c r="B34" s="4"/>
      <c r="C34" s="4"/>
      <c r="D34" s="4"/>
      <c r="E34" s="4"/>
      <c r="F34" s="4"/>
      <c r="G34" s="4"/>
      <c r="H34" s="4"/>
      <c r="I34" s="4"/>
      <c r="J34" s="4"/>
    </row>
  </sheetData>
  <sheetProtection password="FE7E" sheet="1" objects="1" scenarios="1" formatCells="0" formatColumns="0" formatRows="0" insertColumns="0" insertRows="0" deleteColumns="0" deleteRows="0" selectLockedCells="1"/>
  <mergeCells count="2">
    <mergeCell ref="A6:J6"/>
    <mergeCell ref="A32:J3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Vogel</dc:creator>
  <cp:lastModifiedBy>SKA (Samantha K. Androsky)</cp:lastModifiedBy>
  <cp:lastPrinted>2015-12-29T19:33:24Z</cp:lastPrinted>
  <dcterms:created xsi:type="dcterms:W3CDTF">2012-05-30T14:17:44Z</dcterms:created>
  <dcterms:modified xsi:type="dcterms:W3CDTF">2016-02-10T16:18:11Z</dcterms:modified>
</cp:coreProperties>
</file>